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65" windowWidth="14805" windowHeight="7650"/>
  </bookViews>
  <sheets>
    <sheet name="2020" sheetId="4" r:id="rId1"/>
  </sheets>
  <definedNames>
    <definedName name="_xlnm.Print_Area" localSheetId="0">'2020'!$A$1:$R$16</definedName>
  </definedNames>
  <calcPr calcId="145621"/>
</workbook>
</file>

<file path=xl/calcChain.xml><?xml version="1.0" encoding="utf-8"?>
<calcChain xmlns="http://schemas.openxmlformats.org/spreadsheetml/2006/main">
  <c r="Q12" i="4" l="1"/>
  <c r="Q11" i="4"/>
  <c r="Q6" i="4"/>
  <c r="Q5" i="4"/>
  <c r="E5" i="4"/>
  <c r="R12" i="4" l="1"/>
  <c r="R11" i="4"/>
  <c r="R6" i="4"/>
  <c r="R5" i="4"/>
  <c r="E7" i="4" l="1"/>
  <c r="R8" i="4"/>
  <c r="R14" i="4"/>
  <c r="H14" i="4"/>
  <c r="H13" i="4"/>
  <c r="E14" i="4"/>
  <c r="E13" i="4"/>
  <c r="H8" i="4"/>
  <c r="H7" i="4"/>
  <c r="H6" i="4"/>
  <c r="E8" i="4"/>
  <c r="E12" i="4"/>
  <c r="R13" i="4"/>
  <c r="R7" i="4"/>
  <c r="E11" i="4" l="1"/>
  <c r="N12" i="4" l="1"/>
  <c r="K12" i="4"/>
  <c r="H12" i="4"/>
  <c r="N11" i="4" l="1"/>
  <c r="K11" i="4"/>
  <c r="H11" i="4"/>
  <c r="N6" i="4"/>
  <c r="N5" i="4"/>
  <c r="K5" i="4"/>
  <c r="K6" i="4"/>
  <c r="H5" i="4"/>
  <c r="E6" i="4"/>
</calcChain>
</file>

<file path=xl/sharedStrings.xml><?xml version="1.0" encoding="utf-8"?>
<sst xmlns="http://schemas.openxmlformats.org/spreadsheetml/2006/main" count="40" uniqueCount="27">
  <si>
    <t>N</t>
  </si>
  <si>
    <t>Показатель</t>
  </si>
  <si>
    <t>Категория присоединения потребителей услуг по передаче электрической энергии в разбивке по мощности, в динамике по годам</t>
  </si>
  <si>
    <t>Всего</t>
  </si>
  <si>
    <t>до 15 кВт включительно</t>
  </si>
  <si>
    <t>свыше 15 кВт и до 150 кВт включительно</t>
  </si>
  <si>
    <t>свыше 150 кВт и менее 670 кВт</t>
  </si>
  <si>
    <t>не менее 670 кВт</t>
  </si>
  <si>
    <t>объекты по производству электрической энергии</t>
  </si>
  <si>
    <t>N-1</t>
  </si>
  <si>
    <t>N (текущий год)</t>
  </si>
  <si>
    <t>Динамика изменения показателя, %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</si>
  <si>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</si>
  <si>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</si>
  <si>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</si>
  <si>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по вине сетевой организации</t>
  </si>
  <si>
    <t>по вине сторонних лиц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</si>
  <si>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</si>
  <si>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заключенных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</si>
  <si>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</si>
  <si>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</si>
  <si>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по вине заявителя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</si>
  <si>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</si>
  <si>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3.1.</t>
  </si>
  <si>
    <t>3.2.</t>
  </si>
  <si>
    <t>7.1.</t>
  </si>
  <si>
    <t>7.2.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</si>
</sst>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7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1" fontId="1" fillId="0" borderId="10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6" fontId="1" fillId="0" borderId="1" xfId="0" applyNumberFormat="1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Fill="1" applyBorder="1" applyAlignment="1">
      <alignment horizontal="justify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6"/>
  <sheetViews>
    <sheetView tabSelected="1" zoomScaleNormal="100" zoomScaleSheetLayoutView="80" workbookViewId="0">
      <selection activeCell="P13" sqref="P13"/>
    </sheetView>
  </sheetViews>
  <sheetFormatPr defaultRowHeight="15" x14ac:dyDescent="0.25"/>
  <cols>
    <col min="1" max="1" width="6.140625" customWidth="1"/>
    <col min="2" max="2" width="41.42578125" customWidth="1"/>
    <col min="5" max="5" width="9.140625" customWidth="1"/>
    <col min="8" max="8" width="9.140625" customWidth="1"/>
    <col min="11" max="11" width="9.140625" customWidth="1"/>
  </cols>
  <sheetData>
    <row r="1" spans="1:19" ht="16.5" thickBot="1" x14ac:dyDescent="0.3">
      <c r="A1" s="15" t="s">
        <v>0</v>
      </c>
      <c r="B1" s="15" t="s">
        <v>1</v>
      </c>
      <c r="C1" s="18" t="s">
        <v>2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0"/>
      <c r="R1" s="15" t="s">
        <v>3</v>
      </c>
    </row>
    <row r="2" spans="1:19" ht="31.5" customHeight="1" thickBot="1" x14ac:dyDescent="0.3">
      <c r="A2" s="16"/>
      <c r="B2" s="16"/>
      <c r="C2" s="18" t="s">
        <v>4</v>
      </c>
      <c r="D2" s="19"/>
      <c r="E2" s="20"/>
      <c r="F2" s="18" t="s">
        <v>5</v>
      </c>
      <c r="G2" s="19"/>
      <c r="H2" s="20"/>
      <c r="I2" s="18" t="s">
        <v>6</v>
      </c>
      <c r="J2" s="19"/>
      <c r="K2" s="20"/>
      <c r="L2" s="18" t="s">
        <v>7</v>
      </c>
      <c r="M2" s="19"/>
      <c r="N2" s="20"/>
      <c r="O2" s="18" t="s">
        <v>8</v>
      </c>
      <c r="P2" s="19"/>
      <c r="Q2" s="20"/>
      <c r="R2" s="17"/>
    </row>
    <row r="3" spans="1:19" ht="95.25" thickBot="1" x14ac:dyDescent="0.3">
      <c r="A3" s="17"/>
      <c r="B3" s="17"/>
      <c r="C3" s="13" t="s">
        <v>9</v>
      </c>
      <c r="D3" s="13" t="s">
        <v>10</v>
      </c>
      <c r="E3" s="13" t="s">
        <v>11</v>
      </c>
      <c r="F3" s="13" t="s">
        <v>9</v>
      </c>
      <c r="G3" s="13" t="s">
        <v>10</v>
      </c>
      <c r="H3" s="13" t="s">
        <v>11</v>
      </c>
      <c r="I3" s="13" t="s">
        <v>9</v>
      </c>
      <c r="J3" s="13" t="s">
        <v>10</v>
      </c>
      <c r="K3" s="13" t="s">
        <v>11</v>
      </c>
      <c r="L3" s="13" t="s">
        <v>9</v>
      </c>
      <c r="M3" s="13" t="s">
        <v>10</v>
      </c>
      <c r="N3" s="13" t="s">
        <v>11</v>
      </c>
      <c r="O3" s="13" t="s">
        <v>9</v>
      </c>
      <c r="P3" s="13" t="s">
        <v>10</v>
      </c>
      <c r="Q3" s="13" t="s">
        <v>11</v>
      </c>
      <c r="R3" s="1"/>
    </row>
    <row r="4" spans="1:19" ht="16.5" thickBot="1" x14ac:dyDescent="0.3">
      <c r="A4" s="4">
        <v>1</v>
      </c>
      <c r="B4" s="3">
        <v>2</v>
      </c>
      <c r="C4" s="3">
        <v>3</v>
      </c>
      <c r="D4" s="14">
        <v>4</v>
      </c>
      <c r="E4" s="14">
        <v>5</v>
      </c>
      <c r="F4" s="14">
        <v>6</v>
      </c>
      <c r="G4" s="14">
        <v>7</v>
      </c>
      <c r="H4" s="14">
        <v>8</v>
      </c>
      <c r="I4" s="14">
        <v>9</v>
      </c>
      <c r="J4" s="14">
        <v>10</v>
      </c>
      <c r="K4" s="14">
        <v>11</v>
      </c>
      <c r="L4" s="14">
        <v>12</v>
      </c>
      <c r="M4" s="14">
        <v>13</v>
      </c>
      <c r="N4" s="14">
        <v>14</v>
      </c>
      <c r="O4" s="14">
        <v>15</v>
      </c>
      <c r="P4" s="14">
        <v>16</v>
      </c>
      <c r="Q4" s="3">
        <v>17</v>
      </c>
      <c r="R4" s="3">
        <v>18</v>
      </c>
    </row>
    <row r="5" spans="1:19" ht="58.5" customHeight="1" thickBot="1" x14ac:dyDescent="0.3">
      <c r="A5" s="2">
        <v>1</v>
      </c>
      <c r="B5" s="9" t="s">
        <v>12</v>
      </c>
      <c r="C5" s="10">
        <v>6863</v>
      </c>
      <c r="D5" s="10">
        <v>9869</v>
      </c>
      <c r="E5" s="6">
        <f>((D5*100)/C5)-100</f>
        <v>43.800087425324193</v>
      </c>
      <c r="F5" s="10">
        <v>1267</v>
      </c>
      <c r="G5" s="10">
        <v>1190</v>
      </c>
      <c r="H5" s="6">
        <f>((G5*100)/F5)-100</f>
        <v>-6.0773480662983417</v>
      </c>
      <c r="I5" s="10">
        <v>282</v>
      </c>
      <c r="J5" s="10">
        <v>177</v>
      </c>
      <c r="K5" s="6">
        <f>((J5*100)/I5)-100</f>
        <v>-37.234042553191486</v>
      </c>
      <c r="L5" s="10">
        <v>199</v>
      </c>
      <c r="M5" s="10">
        <v>48</v>
      </c>
      <c r="N5" s="6">
        <f>((M5*100)/L5)-100</f>
        <v>-75.879396984924625</v>
      </c>
      <c r="O5" s="10">
        <v>0</v>
      </c>
      <c r="P5" s="10">
        <v>3</v>
      </c>
      <c r="Q5" s="6" t="e">
        <f>((P5*100)/O5)-100</f>
        <v>#DIV/0!</v>
      </c>
      <c r="R5" s="7">
        <f>D5+G5+J5+M5+P5</f>
        <v>11287</v>
      </c>
    </row>
    <row r="6" spans="1:19" ht="99" customHeight="1" thickBot="1" x14ac:dyDescent="0.3">
      <c r="A6" s="2">
        <v>2</v>
      </c>
      <c r="B6" s="9" t="s">
        <v>13</v>
      </c>
      <c r="C6" s="10">
        <v>6055</v>
      </c>
      <c r="D6" s="10">
        <v>7999</v>
      </c>
      <c r="E6" s="6">
        <f>((D6*100)/C6)-100</f>
        <v>32.105697770437644</v>
      </c>
      <c r="F6" s="10">
        <v>625</v>
      </c>
      <c r="G6" s="10">
        <v>844</v>
      </c>
      <c r="H6" s="6">
        <f>((G6*100)/F6)-100</f>
        <v>35.039999999999992</v>
      </c>
      <c r="I6" s="10">
        <v>118</v>
      </c>
      <c r="J6" s="10">
        <v>131</v>
      </c>
      <c r="K6" s="6">
        <f>((J6*100)/I6)-100</f>
        <v>11.016949152542367</v>
      </c>
      <c r="L6" s="10">
        <v>24</v>
      </c>
      <c r="M6" s="10">
        <v>36</v>
      </c>
      <c r="N6" s="6">
        <f>((M6*100)/L6)-100</f>
        <v>50</v>
      </c>
      <c r="O6" s="10">
        <v>0</v>
      </c>
      <c r="P6" s="10">
        <v>2</v>
      </c>
      <c r="Q6" s="6" t="e">
        <f>((P6*100)/O6)-100</f>
        <v>#DIV/0!</v>
      </c>
      <c r="R6" s="11">
        <f>D6+G6+J6+M6+P6</f>
        <v>9012</v>
      </c>
    </row>
    <row r="7" spans="1:19" ht="138.75" customHeight="1" thickBot="1" x14ac:dyDescent="0.3">
      <c r="A7" s="2">
        <v>3</v>
      </c>
      <c r="B7" s="9" t="s">
        <v>14</v>
      </c>
      <c r="C7" s="10">
        <v>1</v>
      </c>
      <c r="D7" s="10">
        <v>6</v>
      </c>
      <c r="E7" s="6">
        <f>((D7*100)/C7)-100</f>
        <v>500</v>
      </c>
      <c r="F7" s="10">
        <v>0</v>
      </c>
      <c r="G7" s="10">
        <v>3</v>
      </c>
      <c r="H7" s="6" t="e">
        <f>((G7*100)/F7)-100</f>
        <v>#DIV/0!</v>
      </c>
      <c r="I7" s="10"/>
      <c r="J7" s="10"/>
      <c r="K7" s="6"/>
      <c r="L7" s="10"/>
      <c r="M7" s="10"/>
      <c r="N7" s="6"/>
      <c r="O7" s="10"/>
      <c r="P7" s="10"/>
      <c r="Q7" s="10"/>
      <c r="R7" s="7">
        <f>D7+G7</f>
        <v>9</v>
      </c>
      <c r="S7" s="12"/>
    </row>
    <row r="8" spans="1:19" ht="16.5" thickBot="1" x14ac:dyDescent="0.3">
      <c r="A8" s="8" t="s">
        <v>23</v>
      </c>
      <c r="B8" s="9" t="s">
        <v>15</v>
      </c>
      <c r="C8" s="10">
        <v>1</v>
      </c>
      <c r="D8" s="10">
        <v>6</v>
      </c>
      <c r="E8" s="6">
        <f>((D8*100)/C8)-100</f>
        <v>500</v>
      </c>
      <c r="F8" s="10">
        <v>0</v>
      </c>
      <c r="G8" s="10">
        <v>3</v>
      </c>
      <c r="H8" s="6" t="e">
        <f>((G8*100)/F8)-100</f>
        <v>#DIV/0!</v>
      </c>
      <c r="I8" s="10"/>
      <c r="J8" s="10"/>
      <c r="K8" s="6"/>
      <c r="L8" s="10"/>
      <c r="M8" s="10"/>
      <c r="N8" s="6"/>
      <c r="O8" s="10"/>
      <c r="P8" s="10"/>
      <c r="Q8" s="10"/>
      <c r="R8" s="7">
        <f>D8+G8</f>
        <v>9</v>
      </c>
    </row>
    <row r="9" spans="1:19" ht="16.5" thickBot="1" x14ac:dyDescent="0.3">
      <c r="A9" s="8" t="s">
        <v>24</v>
      </c>
      <c r="B9" s="9" t="s">
        <v>16</v>
      </c>
      <c r="C9" s="10"/>
      <c r="D9" s="10"/>
      <c r="E9" s="6"/>
      <c r="F9" s="10"/>
      <c r="G9" s="10"/>
      <c r="H9" s="6"/>
      <c r="I9" s="10"/>
      <c r="J9" s="10"/>
      <c r="K9" s="6"/>
      <c r="L9" s="10"/>
      <c r="M9" s="10"/>
      <c r="N9" s="6"/>
      <c r="O9" s="10"/>
      <c r="P9" s="10"/>
      <c r="Q9" s="10"/>
      <c r="R9" s="7"/>
    </row>
    <row r="10" spans="1:19" ht="79.5" thickBot="1" x14ac:dyDescent="0.3">
      <c r="A10" s="2">
        <v>4</v>
      </c>
      <c r="B10" s="9" t="s">
        <v>17</v>
      </c>
      <c r="C10" s="10">
        <v>15</v>
      </c>
      <c r="D10" s="10">
        <v>15</v>
      </c>
      <c r="E10" s="6">
        <v>0</v>
      </c>
      <c r="F10" s="10">
        <v>15</v>
      </c>
      <c r="G10" s="10">
        <v>15</v>
      </c>
      <c r="H10" s="6">
        <v>0</v>
      </c>
      <c r="I10" s="10"/>
      <c r="J10" s="10"/>
      <c r="K10" s="6">
        <v>0</v>
      </c>
      <c r="L10" s="10"/>
      <c r="M10" s="10"/>
      <c r="N10" s="6">
        <v>0</v>
      </c>
      <c r="O10" s="10"/>
      <c r="P10" s="10"/>
      <c r="Q10" s="10"/>
      <c r="R10" s="11"/>
    </row>
    <row r="11" spans="1:19" ht="63.75" thickBot="1" x14ac:dyDescent="0.3">
      <c r="A11" s="2">
        <v>5</v>
      </c>
      <c r="B11" s="9" t="s">
        <v>18</v>
      </c>
      <c r="C11" s="10">
        <v>4210</v>
      </c>
      <c r="D11" s="10">
        <v>6653</v>
      </c>
      <c r="E11" s="6">
        <f>((D11*100)/C11)-100</f>
        <v>58.02850356294536</v>
      </c>
      <c r="F11" s="10">
        <v>460</v>
      </c>
      <c r="G11" s="10">
        <v>593</v>
      </c>
      <c r="H11" s="6">
        <f>((G11*100)/F11)-100</f>
        <v>28.913043478260875</v>
      </c>
      <c r="I11" s="10">
        <v>58</v>
      </c>
      <c r="J11" s="10">
        <v>45</v>
      </c>
      <c r="K11" s="6">
        <f>((J11*100)/I11)-100</f>
        <v>-22.41379310344827</v>
      </c>
      <c r="L11" s="10">
        <v>5</v>
      </c>
      <c r="M11" s="10">
        <v>16</v>
      </c>
      <c r="N11" s="6">
        <f>((M11*100)/L11)-100</f>
        <v>220</v>
      </c>
      <c r="O11" s="5">
        <v>0</v>
      </c>
      <c r="P11" s="10">
        <v>1</v>
      </c>
      <c r="Q11" s="6" t="e">
        <f>((P11*100)/O11)-100</f>
        <v>#DIV/0!</v>
      </c>
      <c r="R11" s="7">
        <f>D11+G11+J11+M11+P11</f>
        <v>7308</v>
      </c>
    </row>
    <row r="12" spans="1:19" ht="128.25" customHeight="1" thickBot="1" x14ac:dyDescent="0.3">
      <c r="A12" s="2">
        <v>6</v>
      </c>
      <c r="B12" s="9" t="s">
        <v>19</v>
      </c>
      <c r="C12" s="10">
        <v>3795</v>
      </c>
      <c r="D12" s="10">
        <v>2762</v>
      </c>
      <c r="E12" s="6">
        <f>((D12*100)/C12)-100</f>
        <v>-27.22002635046114</v>
      </c>
      <c r="F12" s="10">
        <v>439</v>
      </c>
      <c r="G12" s="10">
        <v>224</v>
      </c>
      <c r="H12" s="6">
        <f>((G12*100)/F12)-100</f>
        <v>-48.974943052391801</v>
      </c>
      <c r="I12" s="10">
        <v>51</v>
      </c>
      <c r="J12" s="10">
        <v>15</v>
      </c>
      <c r="K12" s="6">
        <f>((J12*100)/I12)-100</f>
        <v>-70.588235294117652</v>
      </c>
      <c r="L12" s="10">
        <v>6</v>
      </c>
      <c r="M12" s="10">
        <v>1</v>
      </c>
      <c r="N12" s="6">
        <f>((M12*100)/L12)-100</f>
        <v>-83.333333333333329</v>
      </c>
      <c r="O12" s="10">
        <v>0</v>
      </c>
      <c r="P12" s="10">
        <v>0</v>
      </c>
      <c r="Q12" s="6" t="e">
        <f>((P12*100)/O12)-100</f>
        <v>#DIV/0!</v>
      </c>
      <c r="R12" s="7">
        <f>D12+G12+J12+M12</f>
        <v>3002</v>
      </c>
    </row>
    <row r="13" spans="1:19" ht="127.5" customHeight="1" thickBot="1" x14ac:dyDescent="0.3">
      <c r="A13" s="2">
        <v>7</v>
      </c>
      <c r="B13" s="9" t="s">
        <v>20</v>
      </c>
      <c r="C13" s="10">
        <v>3</v>
      </c>
      <c r="D13" s="10">
        <v>2</v>
      </c>
      <c r="E13" s="6">
        <f>((D13*100)/C13)-100</f>
        <v>-33.333333333333329</v>
      </c>
      <c r="F13" s="10">
        <v>0</v>
      </c>
      <c r="G13" s="10">
        <v>2</v>
      </c>
      <c r="H13" s="6" t="e">
        <f>((G13*100)/F13)-100</f>
        <v>#DIV/0!</v>
      </c>
      <c r="I13" s="10"/>
      <c r="J13" s="10"/>
      <c r="K13" s="6"/>
      <c r="L13" s="10"/>
      <c r="M13" s="10"/>
      <c r="N13" s="6"/>
      <c r="O13" s="10"/>
      <c r="P13" s="10"/>
      <c r="Q13" s="10"/>
      <c r="R13" s="7">
        <f>D13+G13</f>
        <v>4</v>
      </c>
      <c r="S13" s="12"/>
    </row>
    <row r="14" spans="1:19" ht="42" customHeight="1" thickBot="1" x14ac:dyDescent="0.3">
      <c r="A14" s="8" t="s">
        <v>25</v>
      </c>
      <c r="B14" s="9" t="s">
        <v>15</v>
      </c>
      <c r="C14" s="10">
        <v>3</v>
      </c>
      <c r="D14" s="10">
        <v>2</v>
      </c>
      <c r="E14" s="6">
        <f>((D14*100)/C14)-100</f>
        <v>-33.333333333333329</v>
      </c>
      <c r="F14" s="10">
        <v>0</v>
      </c>
      <c r="G14" s="10">
        <v>2</v>
      </c>
      <c r="H14" s="6" t="e">
        <f>((G14*100)/F14)-100</f>
        <v>#DIV/0!</v>
      </c>
      <c r="I14" s="10"/>
      <c r="J14" s="10"/>
      <c r="K14" s="6"/>
      <c r="L14" s="10"/>
      <c r="M14" s="10"/>
      <c r="N14" s="6"/>
      <c r="O14" s="10"/>
      <c r="P14" s="10"/>
      <c r="Q14" s="10"/>
      <c r="R14" s="7">
        <f>D14+G14</f>
        <v>4</v>
      </c>
    </row>
    <row r="15" spans="1:19" ht="28.5" customHeight="1" thickBot="1" x14ac:dyDescent="0.3">
      <c r="A15" s="8" t="s">
        <v>26</v>
      </c>
      <c r="B15" s="9" t="s">
        <v>21</v>
      </c>
      <c r="C15" s="10"/>
      <c r="D15" s="10"/>
      <c r="E15" s="6"/>
      <c r="F15" s="10"/>
      <c r="G15" s="10"/>
      <c r="H15" s="6"/>
      <c r="I15" s="10"/>
      <c r="J15" s="10"/>
      <c r="K15" s="6"/>
      <c r="L15" s="10"/>
      <c r="M15" s="10"/>
      <c r="N15" s="6"/>
      <c r="O15" s="10"/>
      <c r="P15" s="10"/>
      <c r="Q15" s="10"/>
      <c r="R15" s="7"/>
    </row>
    <row r="16" spans="1:19" ht="111" customHeight="1" thickBot="1" x14ac:dyDescent="0.3">
      <c r="A16" s="2">
        <v>8</v>
      </c>
      <c r="B16" s="9" t="s">
        <v>22</v>
      </c>
      <c r="C16" s="10">
        <v>150</v>
      </c>
      <c r="D16" s="10">
        <v>150</v>
      </c>
      <c r="E16" s="6">
        <v>0</v>
      </c>
      <c r="F16" s="10">
        <v>150</v>
      </c>
      <c r="G16" s="10">
        <v>150</v>
      </c>
      <c r="H16" s="6">
        <v>0</v>
      </c>
      <c r="I16" s="10"/>
      <c r="J16" s="10"/>
      <c r="K16" s="6">
        <v>0</v>
      </c>
      <c r="L16" s="10"/>
      <c r="M16" s="10"/>
      <c r="N16" s="6">
        <v>0</v>
      </c>
      <c r="O16" s="10"/>
      <c r="P16" s="10"/>
      <c r="Q16" s="10"/>
      <c r="R16" s="7"/>
    </row>
  </sheetData>
  <mergeCells count="9">
    <mergeCell ref="A1:A3"/>
    <mergeCell ref="B1:B3"/>
    <mergeCell ref="C1:Q1"/>
    <mergeCell ref="R1:R2"/>
    <mergeCell ref="C2:E2"/>
    <mergeCell ref="F2:H2"/>
    <mergeCell ref="I2:K2"/>
    <mergeCell ref="L2:N2"/>
    <mergeCell ref="O2:Q2"/>
  </mergeCells>
  <pageMargins left="0.11811023622047245" right="0" top="0.74803149606299213" bottom="0.74803149606299213" header="0.31496062992125984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2020</vt:lpstr>
      <vt:lpstr>'2020'!Область_печати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2022-03-17T04:36:17Z</dcterms:modified>
</cp:coreProperties>
</file>